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校赛公示 " sheetId="1" r:id="rId1"/>
  </sheets>
  <externalReferences>
    <externalReference r:id="rId2"/>
  </externalReferences>
  <definedNames>
    <definedName name="_xlnm._FilterDatabase" localSheetId="0" hidden="1">'校赛公示 '!$A$2:$K$42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<sst xmlns="http://schemas.openxmlformats.org/spreadsheetml/2006/main" count="129" uniqueCount="59">
  <si>
    <t>第十四届全国大学生电子商务“创新、创意及创业”挑战赛校级选拔赛获奖名单</t>
  </si>
  <si>
    <t>序号</t>
  </si>
  <si>
    <t>团队编号</t>
  </si>
  <si>
    <t>团队名</t>
  </si>
  <si>
    <t>学校</t>
  </si>
  <si>
    <t>创新分</t>
  </si>
  <si>
    <t>创意分</t>
  </si>
  <si>
    <t>创业分</t>
  </si>
  <si>
    <t>演讲分</t>
  </si>
  <si>
    <t>文案分</t>
  </si>
  <si>
    <t>总分</t>
  </si>
  <si>
    <t>获奖等级</t>
  </si>
  <si>
    <r>
      <rPr>
        <sz val="11"/>
        <rFont val="仿宋"/>
        <charset val="134"/>
      </rPr>
      <t>光伏厚生</t>
    </r>
  </si>
  <si>
    <r>
      <rPr>
        <sz val="11"/>
        <rFont val="仿宋"/>
        <charset val="134"/>
      </rPr>
      <t>常州工学院</t>
    </r>
  </si>
  <si>
    <r>
      <rPr>
        <sz val="11"/>
        <rFont val="仿宋"/>
        <charset val="134"/>
      </rPr>
      <t>特等奖</t>
    </r>
  </si>
  <si>
    <r>
      <rPr>
        <sz val="11"/>
        <rFont val="仿宋"/>
        <charset val="134"/>
      </rPr>
      <t>磁信佳智能</t>
    </r>
  </si>
  <si>
    <r>
      <rPr>
        <sz val="11"/>
        <rFont val="仿宋"/>
        <charset val="134"/>
      </rPr>
      <t>锂电卫士</t>
    </r>
  </si>
  <si>
    <r>
      <rPr>
        <sz val="11"/>
        <rFont val="仿宋"/>
        <charset val="134"/>
      </rPr>
      <t>一朝奔远山</t>
    </r>
  </si>
  <si>
    <r>
      <rPr>
        <sz val="11"/>
        <rFont val="仿宋"/>
        <charset val="134"/>
      </rPr>
      <t>一等奖</t>
    </r>
  </si>
  <si>
    <r>
      <rPr>
        <sz val="11"/>
        <rFont val="仿宋"/>
        <charset val="134"/>
      </rPr>
      <t>说了就算</t>
    </r>
  </si>
  <si>
    <r>
      <rPr>
        <sz val="11"/>
        <rFont val="仿宋"/>
        <charset val="134"/>
      </rPr>
      <t>金牌合伙人</t>
    </r>
  </si>
  <si>
    <r>
      <rPr>
        <sz val="11"/>
        <rFont val="仿宋"/>
        <charset val="134"/>
      </rPr>
      <t>真不知道叫啥的队</t>
    </r>
  </si>
  <si>
    <r>
      <rPr>
        <sz val="11"/>
        <rFont val="仿宋"/>
        <charset val="134"/>
      </rPr>
      <t>沫翊</t>
    </r>
  </si>
  <si>
    <r>
      <rPr>
        <sz val="11"/>
        <rFont val="仿宋"/>
        <charset val="134"/>
      </rPr>
      <t>繁须长矛队</t>
    </r>
  </si>
  <si>
    <r>
      <rPr>
        <sz val="11"/>
        <rFont val="仿宋"/>
        <charset val="134"/>
      </rPr>
      <t>青春常红</t>
    </r>
    <r>
      <rPr>
        <sz val="11"/>
        <rFont val="Times New Roman"/>
        <charset val="134"/>
      </rPr>
      <t>-</t>
    </r>
    <r>
      <rPr>
        <sz val="11"/>
        <rFont val="仿宋"/>
        <charset val="134"/>
      </rPr>
      <t>常州文旅一体化智慧服务系统</t>
    </r>
  </si>
  <si>
    <r>
      <t>”</t>
    </r>
    <r>
      <rPr>
        <sz val="11"/>
        <rFont val="仿宋"/>
        <charset val="134"/>
      </rPr>
      <t>途拾光</t>
    </r>
    <r>
      <rPr>
        <sz val="11"/>
        <rFont val="Times New Roman"/>
        <charset val="134"/>
      </rPr>
      <t>“</t>
    </r>
    <r>
      <rPr>
        <sz val="11"/>
        <rFont val="仿宋"/>
        <charset val="134"/>
      </rPr>
      <t>小队</t>
    </r>
  </si>
  <si>
    <r>
      <t>abcde</t>
    </r>
    <r>
      <rPr>
        <sz val="11"/>
        <rFont val="仿宋"/>
        <charset val="134"/>
      </rPr>
      <t>超能陆战队</t>
    </r>
  </si>
  <si>
    <r>
      <rPr>
        <sz val="11"/>
        <rFont val="仿宋"/>
        <charset val="134"/>
      </rPr>
      <t>萤火之光</t>
    </r>
    <r>
      <rPr>
        <sz val="11"/>
        <rFont val="Times New Roman"/>
        <charset val="134"/>
      </rPr>
      <t>a</t>
    </r>
  </si>
  <si>
    <r>
      <rPr>
        <sz val="11"/>
        <rFont val="仿宋"/>
        <charset val="134"/>
      </rPr>
      <t>审计会计不如我的妙计</t>
    </r>
  </si>
  <si>
    <r>
      <rPr>
        <sz val="11"/>
        <rFont val="仿宋"/>
        <charset val="134"/>
      </rPr>
      <t>陵锦</t>
    </r>
  </si>
  <si>
    <r>
      <rPr>
        <sz val="11"/>
        <rFont val="仿宋"/>
        <charset val="134"/>
      </rPr>
      <t>无蟹可击</t>
    </r>
  </si>
  <si>
    <r>
      <rPr>
        <sz val="11"/>
        <rFont val="仿宋"/>
        <charset val="134"/>
      </rPr>
      <t>未来制造队</t>
    </r>
  </si>
  <si>
    <r>
      <rPr>
        <sz val="11"/>
        <rFont val="仿宋"/>
        <charset val="134"/>
      </rPr>
      <t>二等奖</t>
    </r>
  </si>
  <si>
    <r>
      <rPr>
        <sz val="11"/>
        <rFont val="仿宋"/>
        <charset val="134"/>
      </rPr>
      <t>全员</t>
    </r>
    <r>
      <rPr>
        <sz val="11"/>
        <rFont val="Times New Roman"/>
        <charset val="134"/>
      </rPr>
      <t>ACE</t>
    </r>
  </si>
  <si>
    <r>
      <t>1</t>
    </r>
    <r>
      <rPr>
        <sz val="11"/>
        <rFont val="仿宋"/>
        <charset val="134"/>
      </rPr>
      <t>加</t>
    </r>
    <r>
      <rPr>
        <sz val="11"/>
        <rFont val="Times New Roman"/>
        <charset val="134"/>
      </rPr>
      <t>2</t>
    </r>
  </si>
  <si>
    <r>
      <rPr>
        <sz val="11"/>
        <rFont val="仿宋"/>
        <charset val="134"/>
      </rPr>
      <t>匠心服务队</t>
    </r>
  </si>
  <si>
    <r>
      <rPr>
        <sz val="11"/>
        <rFont val="仿宋"/>
        <charset val="134"/>
      </rPr>
      <t>乐此不疲队</t>
    </r>
  </si>
  <si>
    <r>
      <rPr>
        <sz val="11"/>
        <rFont val="仿宋"/>
        <charset val="134"/>
      </rPr>
      <t>三创搬砖小分队</t>
    </r>
  </si>
  <si>
    <r>
      <rPr>
        <sz val="11"/>
        <rFont val="仿宋"/>
        <charset val="134"/>
      </rPr>
      <t>映红新竹</t>
    </r>
  </si>
  <si>
    <r>
      <rPr>
        <sz val="11"/>
        <rFont val="仿宋"/>
        <charset val="134"/>
      </rPr>
      <t>狗狗立大功队</t>
    </r>
  </si>
  <si>
    <r>
      <rPr>
        <sz val="11"/>
        <rFont val="仿宋"/>
        <charset val="134"/>
      </rPr>
      <t>穿林打叶声</t>
    </r>
  </si>
  <si>
    <r>
      <rPr>
        <sz val="11"/>
        <rFont val="仿宋"/>
        <charset val="134"/>
      </rPr>
      <t>灿若星河小队</t>
    </r>
  </si>
  <si>
    <r>
      <rPr>
        <sz val="11"/>
        <rFont val="仿宋"/>
        <charset val="134"/>
      </rPr>
      <t>我要</t>
    </r>
    <r>
      <rPr>
        <sz val="11"/>
        <rFont val="Times New Roman"/>
        <charset val="134"/>
      </rPr>
      <t>DIY</t>
    </r>
  </si>
  <si>
    <r>
      <rPr>
        <sz val="11"/>
        <rFont val="仿宋"/>
        <charset val="134"/>
      </rPr>
      <t>常工农支队</t>
    </r>
  </si>
  <si>
    <r>
      <rPr>
        <sz val="11"/>
        <rFont val="仿宋"/>
        <charset val="134"/>
      </rPr>
      <t>争上游队</t>
    </r>
  </si>
  <si>
    <r>
      <rPr>
        <sz val="11"/>
        <rFont val="仿宋"/>
        <charset val="134"/>
      </rPr>
      <t>小葵加油</t>
    </r>
  </si>
  <si>
    <r>
      <t>star</t>
    </r>
    <r>
      <rPr>
        <sz val="11"/>
        <rFont val="仿宋"/>
        <charset val="134"/>
      </rPr>
      <t>天王</t>
    </r>
  </si>
  <si>
    <r>
      <rPr>
        <sz val="11"/>
        <rFont val="仿宋"/>
        <charset val="134"/>
      </rPr>
      <t>我们是第六组</t>
    </r>
  </si>
  <si>
    <r>
      <rPr>
        <sz val="11"/>
        <rFont val="仿宋"/>
        <charset val="134"/>
      </rPr>
      <t>赢得车头车尾队</t>
    </r>
  </si>
  <si>
    <r>
      <rPr>
        <sz val="11"/>
        <rFont val="仿宋"/>
        <charset val="134"/>
      </rPr>
      <t>糖仔派队</t>
    </r>
  </si>
  <si>
    <r>
      <rPr>
        <sz val="11"/>
        <rFont val="仿宋"/>
        <charset val="134"/>
      </rPr>
      <t>商务大数据分析</t>
    </r>
    <r>
      <rPr>
        <sz val="11"/>
        <rFont val="Times New Roman"/>
        <charset val="134"/>
      </rPr>
      <t>——</t>
    </r>
    <r>
      <rPr>
        <sz val="11"/>
        <rFont val="仿宋"/>
        <charset val="134"/>
      </rPr>
      <t>三创第一队</t>
    </r>
  </si>
  <si>
    <r>
      <rPr>
        <sz val="11"/>
        <rFont val="仿宋"/>
        <charset val="134"/>
      </rPr>
      <t>商务大数据分析</t>
    </r>
    <r>
      <rPr>
        <sz val="11"/>
        <rFont val="Times New Roman"/>
        <charset val="134"/>
      </rPr>
      <t>——</t>
    </r>
    <r>
      <rPr>
        <sz val="11"/>
        <rFont val="仿宋"/>
        <charset val="134"/>
      </rPr>
      <t>一条狗的使命</t>
    </r>
  </si>
  <si>
    <r>
      <rPr>
        <sz val="11"/>
        <rFont val="仿宋"/>
        <charset val="134"/>
      </rPr>
      <t>一条狗的使命</t>
    </r>
  </si>
  <si>
    <r>
      <rPr>
        <sz val="11"/>
        <rFont val="仿宋"/>
        <charset val="134"/>
      </rPr>
      <t>商务大数据分析</t>
    </r>
    <r>
      <rPr>
        <sz val="11"/>
        <rFont val="Times New Roman"/>
        <charset val="134"/>
      </rPr>
      <t>——</t>
    </r>
    <r>
      <rPr>
        <sz val="11"/>
        <rFont val="仿宋"/>
        <charset val="134"/>
      </rPr>
      <t>熊霸天下</t>
    </r>
  </si>
  <si>
    <r>
      <rPr>
        <sz val="11"/>
        <rFont val="仿宋"/>
        <charset val="134"/>
      </rPr>
      <t>商务大数据分析</t>
    </r>
    <r>
      <rPr>
        <sz val="11"/>
        <rFont val="Times New Roman"/>
        <charset val="134"/>
      </rPr>
      <t>——</t>
    </r>
    <r>
      <rPr>
        <sz val="11"/>
        <rFont val="仿宋"/>
        <charset val="134"/>
      </rPr>
      <t>乐此不疲小队</t>
    </r>
  </si>
  <si>
    <r>
      <rPr>
        <sz val="11"/>
        <rFont val="仿宋"/>
        <charset val="134"/>
      </rPr>
      <t>乐此不疲小队</t>
    </r>
  </si>
  <si>
    <r>
      <rPr>
        <sz val="11"/>
        <rFont val="仿宋"/>
        <charset val="134"/>
      </rPr>
      <t>直播电商</t>
    </r>
    <r>
      <rPr>
        <sz val="11"/>
        <rFont val="Times New Roman"/>
        <charset val="134"/>
      </rPr>
      <t xml:space="preserve"> ——</t>
    </r>
    <r>
      <rPr>
        <sz val="11"/>
        <rFont val="仿宋"/>
        <charset val="134"/>
      </rPr>
      <t>别和我做队</t>
    </r>
  </si>
  <si>
    <r>
      <rPr>
        <sz val="11"/>
        <rFont val="仿宋"/>
        <charset val="134"/>
      </rPr>
      <t>别和我做队</t>
    </r>
  </si>
  <si>
    <r>
      <rPr>
        <sz val="11"/>
        <rFont val="仿宋"/>
        <charset val="134"/>
      </rPr>
      <t>直播电商</t>
    </r>
    <r>
      <rPr>
        <sz val="11"/>
        <rFont val="Times New Roman"/>
        <charset val="134"/>
      </rPr>
      <t xml:space="preserve"> ——</t>
    </r>
    <r>
      <rPr>
        <sz val="11"/>
        <rFont val="仿宋"/>
        <charset val="134"/>
      </rPr>
      <t>西兰花抄手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</si>
</sst>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6">
    <font>
      <sz val="10"/>
      <name val="Arial"/>
      <charset val="134"/>
    </font>
    <font>
      <sz val="12"/>
      <name val="黑体"/>
      <charset val="134"/>
    </font>
    <font>
      <b/>
      <sz val="10"/>
      <name val="黑体"/>
      <charset val="134"/>
    </font>
    <font>
      <b/>
      <sz val="11"/>
      <color rgb="FF000000"/>
      <name val="黑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2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/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Border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7" fontId="4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mrock\Desktop\2024-&#19977;&#21019;-&#24120;&#35268;&#32452;&#26657;&#36187;&#25104;&#32489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终赛+通讯赛"/>
      <sheetName val="终赛+通讯赛-四舍五入"/>
    </sheetNames>
    <sheetDataSet>
      <sheetData sheetId="0">
        <row r="1">
          <cell r="A1" t="str">
            <v>队伍ID：</v>
          </cell>
          <cell r="B1" t="str">
            <v>平均值项:1.创新</v>
          </cell>
          <cell r="C1" t="str">
            <v>平均值项:2.创意</v>
          </cell>
          <cell r="D1" t="str">
            <v>平均值项:3.创业</v>
          </cell>
          <cell r="E1" t="str">
            <v>平均值项:4.演讲</v>
          </cell>
          <cell r="F1" t="str">
            <v>平均值项:5.文案</v>
          </cell>
          <cell r="G1" t="str">
            <v>平均值项:总分值</v>
          </cell>
        </row>
        <row r="2">
          <cell r="A2">
            <v>557593</v>
          </cell>
          <cell r="B2">
            <v>22.14</v>
          </cell>
          <cell r="C2">
            <v>21.86</v>
          </cell>
          <cell r="D2">
            <v>21.71</v>
          </cell>
          <cell r="E2">
            <v>13.89</v>
          </cell>
          <cell r="F2">
            <v>8.86</v>
          </cell>
          <cell r="G2">
            <v>88.46</v>
          </cell>
        </row>
        <row r="3">
          <cell r="A3">
            <v>603206</v>
          </cell>
          <cell r="B3">
            <v>22.14</v>
          </cell>
          <cell r="C3">
            <v>21.57</v>
          </cell>
          <cell r="D3">
            <v>21.71</v>
          </cell>
          <cell r="E3">
            <v>13.59</v>
          </cell>
          <cell r="F3">
            <v>8.57</v>
          </cell>
          <cell r="G3">
            <v>87.59</v>
          </cell>
        </row>
        <row r="4">
          <cell r="A4">
            <v>699296</v>
          </cell>
          <cell r="B4">
            <v>22</v>
          </cell>
          <cell r="C4">
            <v>21.86</v>
          </cell>
          <cell r="D4">
            <v>21.43</v>
          </cell>
          <cell r="E4">
            <v>13.73</v>
          </cell>
          <cell r="F4">
            <v>8.43</v>
          </cell>
          <cell r="G4">
            <v>87.44</v>
          </cell>
        </row>
        <row r="5">
          <cell r="A5">
            <v>562855</v>
          </cell>
          <cell r="B5">
            <v>21.29</v>
          </cell>
          <cell r="C5">
            <v>21.29</v>
          </cell>
          <cell r="D5">
            <v>21.29</v>
          </cell>
          <cell r="E5">
            <v>13.44</v>
          </cell>
          <cell r="F5">
            <v>8.86</v>
          </cell>
          <cell r="G5">
            <v>86.16</v>
          </cell>
        </row>
        <row r="6">
          <cell r="A6">
            <v>618254</v>
          </cell>
          <cell r="B6">
            <v>21.29</v>
          </cell>
          <cell r="C6">
            <v>21</v>
          </cell>
          <cell r="D6">
            <v>21.14</v>
          </cell>
          <cell r="E6">
            <v>13.6</v>
          </cell>
          <cell r="F6">
            <v>8.43</v>
          </cell>
          <cell r="G6">
            <v>85.46</v>
          </cell>
        </row>
        <row r="7">
          <cell r="A7">
            <v>566120</v>
          </cell>
          <cell r="B7">
            <v>20.86</v>
          </cell>
          <cell r="C7">
            <v>20.29</v>
          </cell>
          <cell r="D7">
            <v>20.43</v>
          </cell>
          <cell r="E7">
            <v>13.39</v>
          </cell>
          <cell r="F7">
            <v>8.29</v>
          </cell>
          <cell r="G7">
            <v>83.24</v>
          </cell>
        </row>
        <row r="8">
          <cell r="A8">
            <v>613749</v>
          </cell>
          <cell r="B8">
            <v>20.29</v>
          </cell>
          <cell r="C8">
            <v>20.57</v>
          </cell>
          <cell r="D8">
            <v>20.43</v>
          </cell>
          <cell r="E8">
            <v>13.19</v>
          </cell>
          <cell r="F8">
            <v>8.57</v>
          </cell>
          <cell r="G8">
            <v>83.04</v>
          </cell>
        </row>
        <row r="9">
          <cell r="A9">
            <v>585755</v>
          </cell>
          <cell r="B9">
            <v>20.71</v>
          </cell>
          <cell r="C9">
            <v>20.43</v>
          </cell>
          <cell r="D9">
            <v>19.86</v>
          </cell>
          <cell r="E9">
            <v>13.46</v>
          </cell>
          <cell r="F9">
            <v>8.29</v>
          </cell>
          <cell r="G9">
            <v>82.74</v>
          </cell>
        </row>
        <row r="10">
          <cell r="A10">
            <v>588557</v>
          </cell>
          <cell r="B10">
            <v>20.71</v>
          </cell>
          <cell r="C10">
            <v>20.29</v>
          </cell>
          <cell r="D10">
            <v>20.29</v>
          </cell>
          <cell r="E10">
            <v>13.07</v>
          </cell>
          <cell r="F10">
            <v>8.29</v>
          </cell>
          <cell r="G10">
            <v>82.64</v>
          </cell>
        </row>
        <row r="11">
          <cell r="A11">
            <v>579521</v>
          </cell>
          <cell r="B11">
            <v>20.86</v>
          </cell>
          <cell r="C11">
            <v>20.64</v>
          </cell>
          <cell r="D11">
            <v>19.86</v>
          </cell>
          <cell r="E11">
            <v>12.83</v>
          </cell>
          <cell r="F11">
            <v>8.43</v>
          </cell>
          <cell r="G11">
            <v>82.61</v>
          </cell>
        </row>
        <row r="12">
          <cell r="A12">
            <v>528539</v>
          </cell>
          <cell r="B12">
            <v>20.71</v>
          </cell>
          <cell r="C12">
            <v>20.14</v>
          </cell>
          <cell r="D12">
            <v>20</v>
          </cell>
          <cell r="E12">
            <v>12.59</v>
          </cell>
          <cell r="F12">
            <v>8.43</v>
          </cell>
          <cell r="G12">
            <v>81.87</v>
          </cell>
        </row>
        <row r="13">
          <cell r="A13">
            <v>620621</v>
          </cell>
          <cell r="B13">
            <v>20.71</v>
          </cell>
          <cell r="C13">
            <v>20.29</v>
          </cell>
          <cell r="D13">
            <v>19.5</v>
          </cell>
          <cell r="E13">
            <v>12.37</v>
          </cell>
          <cell r="F13">
            <v>7.43</v>
          </cell>
          <cell r="G13">
            <v>80.3</v>
          </cell>
        </row>
        <row r="14">
          <cell r="A14">
            <v>587476</v>
          </cell>
          <cell r="B14">
            <v>19.43</v>
          </cell>
          <cell r="C14">
            <v>19.43</v>
          </cell>
          <cell r="D14">
            <v>19.43</v>
          </cell>
          <cell r="E14">
            <v>12.59</v>
          </cell>
          <cell r="F14">
            <v>8</v>
          </cell>
          <cell r="G14">
            <v>78.87</v>
          </cell>
        </row>
        <row r="15">
          <cell r="A15">
            <v>546648</v>
          </cell>
          <cell r="B15">
            <v>18.67</v>
          </cell>
          <cell r="C15">
            <v>19.67</v>
          </cell>
          <cell r="D15">
            <v>18.33</v>
          </cell>
          <cell r="E15">
            <v>12</v>
          </cell>
          <cell r="F15">
            <v>7.33</v>
          </cell>
          <cell r="G15">
            <v>76</v>
          </cell>
        </row>
        <row r="16">
          <cell r="A16">
            <v>557719</v>
          </cell>
          <cell r="B16">
            <v>18.67</v>
          </cell>
          <cell r="C16">
            <v>19</v>
          </cell>
          <cell r="D16">
            <v>18</v>
          </cell>
          <cell r="E16">
            <v>12</v>
          </cell>
          <cell r="F16">
            <v>8.33</v>
          </cell>
          <cell r="G16">
            <v>76</v>
          </cell>
        </row>
        <row r="17">
          <cell r="A17">
            <v>618444</v>
          </cell>
          <cell r="B17">
            <v>19.33</v>
          </cell>
          <cell r="C17">
            <v>19.67</v>
          </cell>
          <cell r="D17">
            <v>18</v>
          </cell>
          <cell r="E17">
            <v>12</v>
          </cell>
          <cell r="F17">
            <v>7</v>
          </cell>
          <cell r="G17">
            <v>76</v>
          </cell>
        </row>
        <row r="18">
          <cell r="A18">
            <v>576826</v>
          </cell>
          <cell r="B18">
            <v>18.67</v>
          </cell>
          <cell r="C18">
            <v>19.33</v>
          </cell>
          <cell r="D18">
            <v>17.67</v>
          </cell>
          <cell r="E18">
            <v>12</v>
          </cell>
          <cell r="F18">
            <v>8</v>
          </cell>
          <cell r="G18">
            <v>75.67</v>
          </cell>
        </row>
        <row r="19">
          <cell r="A19">
            <v>616684</v>
          </cell>
          <cell r="B19">
            <v>20.67</v>
          </cell>
          <cell r="C19">
            <v>20</v>
          </cell>
          <cell r="D19">
            <v>15</v>
          </cell>
          <cell r="E19">
            <v>12</v>
          </cell>
          <cell r="F19">
            <v>8</v>
          </cell>
          <cell r="G19">
            <v>75.67</v>
          </cell>
        </row>
        <row r="20">
          <cell r="A20">
            <v>621121</v>
          </cell>
          <cell r="B20">
            <v>18</v>
          </cell>
          <cell r="C20">
            <v>19</v>
          </cell>
          <cell r="D20">
            <v>19</v>
          </cell>
          <cell r="E20">
            <v>12</v>
          </cell>
          <cell r="F20">
            <v>7.67</v>
          </cell>
          <cell r="G20">
            <v>75.67</v>
          </cell>
        </row>
        <row r="21">
          <cell r="A21">
            <v>619790</v>
          </cell>
          <cell r="B21">
            <v>18.33</v>
          </cell>
          <cell r="C21">
            <v>18.67</v>
          </cell>
          <cell r="D21">
            <v>19</v>
          </cell>
          <cell r="E21">
            <v>12</v>
          </cell>
          <cell r="F21">
            <v>7.33</v>
          </cell>
          <cell r="G21">
            <v>75.33</v>
          </cell>
        </row>
        <row r="22">
          <cell r="A22">
            <v>622537</v>
          </cell>
          <cell r="B22">
            <v>20.33</v>
          </cell>
          <cell r="C22">
            <v>19.67</v>
          </cell>
          <cell r="D22">
            <v>17</v>
          </cell>
          <cell r="E22">
            <v>12</v>
          </cell>
          <cell r="F22">
            <v>6.33</v>
          </cell>
          <cell r="G22">
            <v>75.33</v>
          </cell>
        </row>
        <row r="23">
          <cell r="A23">
            <v>624493</v>
          </cell>
          <cell r="B23">
            <v>20.33</v>
          </cell>
          <cell r="C23">
            <v>18.67</v>
          </cell>
          <cell r="D23">
            <v>17</v>
          </cell>
          <cell r="E23">
            <v>12</v>
          </cell>
          <cell r="F23">
            <v>7.33</v>
          </cell>
          <cell r="G23">
            <v>75.33</v>
          </cell>
        </row>
        <row r="24">
          <cell r="A24">
            <v>543334</v>
          </cell>
          <cell r="B24">
            <v>19</v>
          </cell>
          <cell r="C24">
            <v>20</v>
          </cell>
          <cell r="D24">
            <v>16.67</v>
          </cell>
          <cell r="E24">
            <v>12</v>
          </cell>
          <cell r="F24">
            <v>7.33</v>
          </cell>
          <cell r="G24">
            <v>75</v>
          </cell>
        </row>
        <row r="25">
          <cell r="A25">
            <v>619720</v>
          </cell>
          <cell r="B25">
            <v>19.33</v>
          </cell>
          <cell r="C25">
            <v>18.67</v>
          </cell>
          <cell r="D25">
            <v>18</v>
          </cell>
          <cell r="E25">
            <v>12</v>
          </cell>
          <cell r="F25">
            <v>7</v>
          </cell>
          <cell r="G25">
            <v>75</v>
          </cell>
        </row>
        <row r="26">
          <cell r="A26">
            <v>528316</v>
          </cell>
          <cell r="B26">
            <v>18.33</v>
          </cell>
          <cell r="C26">
            <v>18.33</v>
          </cell>
          <cell r="D26">
            <v>18.33</v>
          </cell>
          <cell r="E26">
            <v>12</v>
          </cell>
          <cell r="F26">
            <v>7.33</v>
          </cell>
          <cell r="G26">
            <v>74.33</v>
          </cell>
        </row>
        <row r="27">
          <cell r="A27">
            <v>622677</v>
          </cell>
          <cell r="B27">
            <v>19</v>
          </cell>
          <cell r="C27">
            <v>18</v>
          </cell>
          <cell r="D27">
            <v>17.33</v>
          </cell>
          <cell r="E27">
            <v>12</v>
          </cell>
          <cell r="F27">
            <v>8</v>
          </cell>
          <cell r="G27">
            <v>74.33</v>
          </cell>
        </row>
        <row r="28">
          <cell r="A28">
            <v>630344</v>
          </cell>
          <cell r="B28">
            <v>19.67</v>
          </cell>
          <cell r="C28">
            <v>18</v>
          </cell>
          <cell r="D28">
            <v>17</v>
          </cell>
          <cell r="E28">
            <v>12</v>
          </cell>
          <cell r="F28">
            <v>7.67</v>
          </cell>
          <cell r="G28">
            <v>74.33</v>
          </cell>
        </row>
        <row r="29">
          <cell r="A29">
            <v>533259</v>
          </cell>
          <cell r="B29">
            <v>18.33</v>
          </cell>
          <cell r="C29">
            <v>19</v>
          </cell>
          <cell r="D29">
            <v>16.67</v>
          </cell>
          <cell r="E29">
            <v>12</v>
          </cell>
          <cell r="F29">
            <v>8</v>
          </cell>
          <cell r="G29">
            <v>74</v>
          </cell>
        </row>
        <row r="30">
          <cell r="A30">
            <v>552827</v>
          </cell>
          <cell r="B30">
            <v>18.67</v>
          </cell>
          <cell r="C30">
            <v>19.33</v>
          </cell>
          <cell r="D30">
            <v>17</v>
          </cell>
          <cell r="E30">
            <v>12</v>
          </cell>
          <cell r="F30">
            <v>7</v>
          </cell>
          <cell r="G30">
            <v>74</v>
          </cell>
        </row>
        <row r="31">
          <cell r="A31">
            <v>542201</v>
          </cell>
          <cell r="B31">
            <v>18.33</v>
          </cell>
          <cell r="C31">
            <v>19.33</v>
          </cell>
          <cell r="D31">
            <v>16.67</v>
          </cell>
          <cell r="E31">
            <v>12</v>
          </cell>
          <cell r="F31">
            <v>7.33</v>
          </cell>
          <cell r="G31">
            <v>73.67</v>
          </cell>
        </row>
        <row r="32">
          <cell r="A32">
            <v>566421</v>
          </cell>
          <cell r="B32">
            <v>18.67</v>
          </cell>
          <cell r="C32">
            <v>19</v>
          </cell>
          <cell r="D32">
            <v>16.67</v>
          </cell>
          <cell r="E32">
            <v>12</v>
          </cell>
          <cell r="F32">
            <v>7.33</v>
          </cell>
          <cell r="G32">
            <v>73.67</v>
          </cell>
        </row>
        <row r="33">
          <cell r="A33">
            <v>582965</v>
          </cell>
          <cell r="B33">
            <v>18.33</v>
          </cell>
          <cell r="C33">
            <v>18.33</v>
          </cell>
          <cell r="D33">
            <v>16.67</v>
          </cell>
          <cell r="E33">
            <v>12</v>
          </cell>
          <cell r="F33">
            <v>8.33</v>
          </cell>
          <cell r="G33">
            <v>73.67</v>
          </cell>
        </row>
        <row r="34">
          <cell r="A34">
            <v>567829</v>
          </cell>
          <cell r="B34">
            <v>19.33</v>
          </cell>
          <cell r="C34">
            <v>19</v>
          </cell>
          <cell r="D34">
            <v>15.33</v>
          </cell>
          <cell r="E34">
            <v>12</v>
          </cell>
          <cell r="F34">
            <v>7.67</v>
          </cell>
          <cell r="G34">
            <v>73.33</v>
          </cell>
        </row>
        <row r="35">
          <cell r="A35">
            <v>622799</v>
          </cell>
          <cell r="B35">
            <v>18.67</v>
          </cell>
          <cell r="C35">
            <v>17.33</v>
          </cell>
          <cell r="D35">
            <v>17</v>
          </cell>
          <cell r="E35">
            <v>12</v>
          </cell>
          <cell r="F35">
            <v>6.33</v>
          </cell>
          <cell r="G35">
            <v>71.33</v>
          </cell>
        </row>
        <row r="36">
          <cell r="A36">
            <v>662934</v>
          </cell>
          <cell r="B36">
            <v>18.33</v>
          </cell>
          <cell r="C36">
            <v>17.67</v>
          </cell>
          <cell r="D36">
            <v>17</v>
          </cell>
          <cell r="E36">
            <v>12</v>
          </cell>
          <cell r="F36">
            <v>6.33</v>
          </cell>
          <cell r="G36">
            <v>71.33</v>
          </cell>
        </row>
        <row r="37">
          <cell r="A37">
            <v>538652</v>
          </cell>
          <cell r="B37">
            <v>18</v>
          </cell>
          <cell r="C37">
            <v>18</v>
          </cell>
          <cell r="D37">
            <v>15.67</v>
          </cell>
          <cell r="E37">
            <v>12</v>
          </cell>
          <cell r="F37">
            <v>7.33</v>
          </cell>
          <cell r="G37">
            <v>71</v>
          </cell>
        </row>
        <row r="38">
          <cell r="A38">
            <v>564029</v>
          </cell>
          <cell r="B38">
            <v>17.33</v>
          </cell>
          <cell r="C38">
            <v>17.33</v>
          </cell>
          <cell r="D38">
            <v>16.67</v>
          </cell>
          <cell r="E38">
            <v>12</v>
          </cell>
          <cell r="F38">
            <v>7.67</v>
          </cell>
          <cell r="G38">
            <v>71</v>
          </cell>
        </row>
        <row r="39">
          <cell r="A39">
            <v>571177</v>
          </cell>
          <cell r="B39">
            <v>17.67</v>
          </cell>
          <cell r="C39">
            <v>17</v>
          </cell>
          <cell r="D39">
            <v>15.33</v>
          </cell>
          <cell r="E39">
            <v>12</v>
          </cell>
          <cell r="F39">
            <v>7.67</v>
          </cell>
          <cell r="G39">
            <v>69.67</v>
          </cell>
        </row>
        <row r="40">
          <cell r="A40">
            <v>619415</v>
          </cell>
          <cell r="B40">
            <v>17.33</v>
          </cell>
          <cell r="C40">
            <v>16.33</v>
          </cell>
          <cell r="D40">
            <v>16</v>
          </cell>
          <cell r="E40">
            <v>12</v>
          </cell>
          <cell r="F40">
            <v>7</v>
          </cell>
          <cell r="G40">
            <v>68.67</v>
          </cell>
        </row>
        <row r="41">
          <cell r="A41">
            <v>613397</v>
          </cell>
          <cell r="B41">
            <v>16.67</v>
          </cell>
          <cell r="C41">
            <v>16.33</v>
          </cell>
          <cell r="D41">
            <v>15.67</v>
          </cell>
          <cell r="E41">
            <v>12</v>
          </cell>
          <cell r="F41">
            <v>7.67</v>
          </cell>
          <cell r="G41">
            <v>68.33</v>
          </cell>
        </row>
        <row r="42">
          <cell r="A42">
            <v>548289</v>
          </cell>
          <cell r="B42">
            <v>17</v>
          </cell>
          <cell r="C42">
            <v>17.33</v>
          </cell>
          <cell r="D42">
            <v>14.67</v>
          </cell>
          <cell r="E42">
            <v>12</v>
          </cell>
          <cell r="F42">
            <v>7</v>
          </cell>
          <cell r="G42">
            <v>68</v>
          </cell>
        </row>
        <row r="43">
          <cell r="A43">
            <v>619621</v>
          </cell>
          <cell r="B43">
            <v>16.33</v>
          </cell>
          <cell r="C43">
            <v>15.67</v>
          </cell>
          <cell r="D43">
            <v>16.33</v>
          </cell>
          <cell r="E43">
            <v>12</v>
          </cell>
          <cell r="F43">
            <v>7.67</v>
          </cell>
          <cell r="G43">
            <v>68</v>
          </cell>
        </row>
        <row r="44">
          <cell r="A44">
            <v>563105</v>
          </cell>
          <cell r="B44">
            <v>16.33</v>
          </cell>
          <cell r="C44">
            <v>15.33</v>
          </cell>
          <cell r="D44">
            <v>15.67</v>
          </cell>
          <cell r="E44">
            <v>12</v>
          </cell>
          <cell r="F44">
            <v>7.33</v>
          </cell>
          <cell r="G44">
            <v>66.67</v>
          </cell>
        </row>
        <row r="45">
          <cell r="A45">
            <v>549943</v>
          </cell>
          <cell r="B45">
            <v>8.33</v>
          </cell>
          <cell r="C45">
            <v>18.33</v>
          </cell>
          <cell r="D45">
            <v>17.67</v>
          </cell>
          <cell r="E45">
            <v>12</v>
          </cell>
          <cell r="F45">
            <v>7.67</v>
          </cell>
          <cell r="G45">
            <v>64</v>
          </cell>
        </row>
        <row r="46">
          <cell r="A46">
            <v>525037</v>
          </cell>
          <cell r="B46">
            <v>14.33</v>
          </cell>
          <cell r="C46">
            <v>13.33</v>
          </cell>
          <cell r="D46">
            <v>6</v>
          </cell>
          <cell r="E46">
            <v>13</v>
          </cell>
          <cell r="F46">
            <v>6.67</v>
          </cell>
          <cell r="G46">
            <v>53.33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25" workbookViewId="0">
      <selection activeCell="N8" sqref="N8"/>
    </sheetView>
  </sheetViews>
  <sheetFormatPr defaultColWidth="16.4444444444444" defaultRowHeight="13.2"/>
  <cols>
    <col min="1" max="1" width="10" style="1" customWidth="1"/>
    <col min="2" max="2" width="15.7777777777778" style="1" customWidth="1"/>
    <col min="3" max="3" width="37.3333333333333" style="1" customWidth="1"/>
    <col min="4" max="4" width="20.8888888888889" style="1" hidden="1" customWidth="1"/>
    <col min="5" max="9" width="25.1111111111111" style="1" hidden="1" customWidth="1"/>
    <col min="10" max="10" width="5" style="1" hidden="1" customWidth="1"/>
    <col min="11" max="11" width="22.5555555555556" style="1" customWidth="1"/>
    <col min="12" max="16384" width="16.4444444444444" style="1" customWidth="1"/>
  </cols>
  <sheetData>
    <row r="1" ht="48" customHeight="1" spans="1:11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16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26" t="s">
        <v>11</v>
      </c>
    </row>
    <row r="3" ht="16" customHeight="1" spans="1:11">
      <c r="A3" s="6">
        <v>1</v>
      </c>
      <c r="B3" s="7">
        <v>557593</v>
      </c>
      <c r="C3" s="8" t="s">
        <v>12</v>
      </c>
      <c r="D3" s="8" t="s">
        <v>13</v>
      </c>
      <c r="E3" s="9">
        <f>VLOOKUP(B3,'[1]终赛+通讯赛'!$A:$G,2,FALSE)</f>
        <v>22.14</v>
      </c>
      <c r="F3" s="9">
        <f>VLOOKUP(B3,'[1]终赛+通讯赛'!$A:$G,3,FALSE)</f>
        <v>21.86</v>
      </c>
      <c r="G3" s="9">
        <f>VLOOKUP(B3,'[1]终赛+通讯赛'!$A:$G,4,FALSE)</f>
        <v>21.71</v>
      </c>
      <c r="H3" s="9">
        <f>VLOOKUP(B3,'[1]终赛+通讯赛'!$A:$G,5,FALSE)</f>
        <v>13.89</v>
      </c>
      <c r="I3" s="9">
        <f>VLOOKUP(B3,'[1]终赛+通讯赛'!$A:$G,6,FALSE)</f>
        <v>8.86</v>
      </c>
      <c r="J3" s="9">
        <f>SUM(E3:I3)</f>
        <v>88.46</v>
      </c>
      <c r="K3" s="27" t="s">
        <v>14</v>
      </c>
    </row>
    <row r="4" ht="16" customHeight="1" spans="1:11">
      <c r="A4" s="10">
        <v>2</v>
      </c>
      <c r="B4" s="11">
        <v>603206</v>
      </c>
      <c r="C4" s="12" t="s">
        <v>15</v>
      </c>
      <c r="D4" s="12" t="s">
        <v>13</v>
      </c>
      <c r="E4" s="13">
        <f>VLOOKUP(B4,'[1]终赛+通讯赛'!$A:$G,2,FALSE)</f>
        <v>22.14</v>
      </c>
      <c r="F4" s="13">
        <f>VLOOKUP(B4,'[1]终赛+通讯赛'!$A:$G,3,FALSE)</f>
        <v>21.57</v>
      </c>
      <c r="G4" s="13">
        <f>VLOOKUP(B4,'[1]终赛+通讯赛'!$A:$G,4,FALSE)</f>
        <v>21.71</v>
      </c>
      <c r="H4" s="13">
        <f>VLOOKUP(B4,'[1]终赛+通讯赛'!$A:$G,5,FALSE)</f>
        <v>13.59</v>
      </c>
      <c r="I4" s="13">
        <f>VLOOKUP(B4,'[1]终赛+通讯赛'!$A:$G,6,FALSE)</f>
        <v>8.57</v>
      </c>
      <c r="J4" s="13">
        <f>SUM(E4:I4)</f>
        <v>87.58</v>
      </c>
      <c r="K4" s="28" t="s">
        <v>14</v>
      </c>
    </row>
    <row r="5" ht="16" customHeight="1" spans="1:11">
      <c r="A5" s="14">
        <v>3</v>
      </c>
      <c r="B5" s="15">
        <v>699296</v>
      </c>
      <c r="C5" s="16" t="s">
        <v>16</v>
      </c>
      <c r="D5" s="16" t="s">
        <v>13</v>
      </c>
      <c r="E5" s="17">
        <f>VLOOKUP(B5,'[1]终赛+通讯赛'!$A:$G,2,FALSE)</f>
        <v>22</v>
      </c>
      <c r="F5" s="17">
        <f>VLOOKUP(B5,'[1]终赛+通讯赛'!$A:$G,3,FALSE)</f>
        <v>21.86</v>
      </c>
      <c r="G5" s="17">
        <f>VLOOKUP(B5,'[1]终赛+通讯赛'!$A:$G,4,FALSE)</f>
        <v>21.43</v>
      </c>
      <c r="H5" s="17">
        <f>VLOOKUP(B5,'[1]终赛+通讯赛'!$A:$G,5,FALSE)</f>
        <v>13.73</v>
      </c>
      <c r="I5" s="17">
        <f>VLOOKUP(B5,'[1]终赛+通讯赛'!$A:$G,6,FALSE)</f>
        <v>8.43</v>
      </c>
      <c r="J5" s="17">
        <f>SUM(E5:I5)</f>
        <v>87.45</v>
      </c>
      <c r="K5" s="29" t="s">
        <v>14</v>
      </c>
    </row>
    <row r="6" ht="16" customHeight="1" spans="1:11">
      <c r="A6" s="18">
        <v>4</v>
      </c>
      <c r="B6" s="19">
        <v>562855</v>
      </c>
      <c r="C6" s="20" t="s">
        <v>17</v>
      </c>
      <c r="D6" s="20" t="s">
        <v>13</v>
      </c>
      <c r="E6" s="21">
        <f>VLOOKUP(B6,'[1]终赛+通讯赛'!$A:$G,2,FALSE)</f>
        <v>21.29</v>
      </c>
      <c r="F6" s="21">
        <f>VLOOKUP(B6,'[1]终赛+通讯赛'!$A:$G,3,FALSE)</f>
        <v>21.29</v>
      </c>
      <c r="G6" s="21">
        <f>VLOOKUP(B6,'[1]终赛+通讯赛'!$A:$G,4,FALSE)</f>
        <v>21.29</v>
      </c>
      <c r="H6" s="21">
        <f>VLOOKUP(B6,'[1]终赛+通讯赛'!$A:$G,5,FALSE)</f>
        <v>13.44</v>
      </c>
      <c r="I6" s="21">
        <f>VLOOKUP(B6,'[1]终赛+通讯赛'!$A:$G,6,FALSE)</f>
        <v>8.86</v>
      </c>
      <c r="J6" s="21">
        <f>SUM(E6:I6)</f>
        <v>86.17</v>
      </c>
      <c r="K6" s="30" t="s">
        <v>18</v>
      </c>
    </row>
    <row r="7" ht="16" customHeight="1" spans="1:11">
      <c r="A7" s="10">
        <v>5</v>
      </c>
      <c r="B7" s="11">
        <v>618254</v>
      </c>
      <c r="C7" s="12" t="s">
        <v>19</v>
      </c>
      <c r="D7" s="12" t="s">
        <v>13</v>
      </c>
      <c r="E7" s="13">
        <f>VLOOKUP(B7,'[1]终赛+通讯赛'!$A:$G,2,FALSE)</f>
        <v>21.29</v>
      </c>
      <c r="F7" s="13">
        <f>VLOOKUP(B7,'[1]终赛+通讯赛'!$A:$G,3,FALSE)</f>
        <v>21</v>
      </c>
      <c r="G7" s="13">
        <f>VLOOKUP(B7,'[1]终赛+通讯赛'!$A:$G,4,FALSE)</f>
        <v>21.14</v>
      </c>
      <c r="H7" s="13">
        <f>VLOOKUP(B7,'[1]终赛+通讯赛'!$A:$G,5,FALSE)</f>
        <v>13.6</v>
      </c>
      <c r="I7" s="13">
        <f>VLOOKUP(B7,'[1]终赛+通讯赛'!$A:$G,6,FALSE)</f>
        <v>8.43</v>
      </c>
      <c r="J7" s="13">
        <f>SUM(E7:I7)</f>
        <v>85.46</v>
      </c>
      <c r="K7" s="28" t="s">
        <v>18</v>
      </c>
    </row>
    <row r="8" ht="16" customHeight="1" spans="1:11">
      <c r="A8" s="10">
        <v>6</v>
      </c>
      <c r="B8" s="11">
        <v>566120</v>
      </c>
      <c r="C8" s="12" t="s">
        <v>20</v>
      </c>
      <c r="D8" s="12" t="s">
        <v>13</v>
      </c>
      <c r="E8" s="13">
        <f>VLOOKUP(B8,'[1]终赛+通讯赛'!$A:$G,2,FALSE)</f>
        <v>20.86</v>
      </c>
      <c r="F8" s="13">
        <f>VLOOKUP(B8,'[1]终赛+通讯赛'!$A:$G,3,FALSE)</f>
        <v>20.29</v>
      </c>
      <c r="G8" s="13">
        <f>VLOOKUP(B8,'[1]终赛+通讯赛'!$A:$G,4,FALSE)</f>
        <v>20.43</v>
      </c>
      <c r="H8" s="13">
        <f>VLOOKUP(B8,'[1]终赛+通讯赛'!$A:$G,5,FALSE)</f>
        <v>13.39</v>
      </c>
      <c r="I8" s="13">
        <f>VLOOKUP(B8,'[1]终赛+通讯赛'!$A:$G,6,FALSE)</f>
        <v>8.29</v>
      </c>
      <c r="J8" s="13">
        <f>SUM(E8:I8)</f>
        <v>83.26</v>
      </c>
      <c r="K8" s="28" t="s">
        <v>18</v>
      </c>
    </row>
    <row r="9" ht="16" customHeight="1" spans="1:11">
      <c r="A9" s="10">
        <v>7</v>
      </c>
      <c r="B9" s="11">
        <v>613749</v>
      </c>
      <c r="C9" s="12" t="s">
        <v>21</v>
      </c>
      <c r="D9" s="12" t="s">
        <v>13</v>
      </c>
      <c r="E9" s="13">
        <f>VLOOKUP(B9,'[1]终赛+通讯赛'!$A:$G,2,FALSE)</f>
        <v>20.29</v>
      </c>
      <c r="F9" s="13">
        <f>VLOOKUP(B9,'[1]终赛+通讯赛'!$A:$G,3,FALSE)</f>
        <v>20.57</v>
      </c>
      <c r="G9" s="13">
        <f>VLOOKUP(B9,'[1]终赛+通讯赛'!$A:$G,4,FALSE)</f>
        <v>20.43</v>
      </c>
      <c r="H9" s="13">
        <f>VLOOKUP(B9,'[1]终赛+通讯赛'!$A:$G,5,FALSE)</f>
        <v>13.19</v>
      </c>
      <c r="I9" s="13">
        <f>VLOOKUP(B9,'[1]终赛+通讯赛'!$A:$G,6,FALSE)</f>
        <v>8.57</v>
      </c>
      <c r="J9" s="13">
        <f>SUM(E9:I9)</f>
        <v>83.05</v>
      </c>
      <c r="K9" s="28" t="s">
        <v>18</v>
      </c>
    </row>
    <row r="10" ht="16" customHeight="1" spans="1:11">
      <c r="A10" s="10">
        <v>8</v>
      </c>
      <c r="B10" s="11">
        <v>585755</v>
      </c>
      <c r="C10" s="12" t="s">
        <v>22</v>
      </c>
      <c r="D10" s="12" t="s">
        <v>13</v>
      </c>
      <c r="E10" s="13">
        <f>VLOOKUP(B10,'[1]终赛+通讯赛'!$A:$G,2,FALSE)</f>
        <v>20.71</v>
      </c>
      <c r="F10" s="13">
        <f>VLOOKUP(B10,'[1]终赛+通讯赛'!$A:$G,3,FALSE)</f>
        <v>20.43</v>
      </c>
      <c r="G10" s="13">
        <f>VLOOKUP(B10,'[1]终赛+通讯赛'!$A:$G,4,FALSE)</f>
        <v>19.86</v>
      </c>
      <c r="H10" s="13">
        <f>VLOOKUP(B10,'[1]终赛+通讯赛'!$A:$G,5,FALSE)</f>
        <v>13.46</v>
      </c>
      <c r="I10" s="13">
        <f>VLOOKUP(B10,'[1]终赛+通讯赛'!$A:$G,6,FALSE)</f>
        <v>8.29</v>
      </c>
      <c r="J10" s="13">
        <f>SUM(E10:I10)</f>
        <v>82.75</v>
      </c>
      <c r="K10" s="28" t="s">
        <v>18</v>
      </c>
    </row>
    <row r="11" ht="16" customHeight="1" spans="1:11">
      <c r="A11" s="10">
        <v>9</v>
      </c>
      <c r="B11" s="11">
        <v>588557</v>
      </c>
      <c r="C11" s="12" t="s">
        <v>23</v>
      </c>
      <c r="D11" s="12" t="s">
        <v>13</v>
      </c>
      <c r="E11" s="13">
        <f>VLOOKUP(B11,'[1]终赛+通讯赛'!$A:$G,2,FALSE)</f>
        <v>20.71</v>
      </c>
      <c r="F11" s="13">
        <f>VLOOKUP(B11,'[1]终赛+通讯赛'!$A:$G,3,FALSE)</f>
        <v>20.29</v>
      </c>
      <c r="G11" s="13">
        <f>VLOOKUP(B11,'[1]终赛+通讯赛'!$A:$G,4,FALSE)</f>
        <v>20.29</v>
      </c>
      <c r="H11" s="13">
        <f>VLOOKUP(B11,'[1]终赛+通讯赛'!$A:$G,5,FALSE)</f>
        <v>13.07</v>
      </c>
      <c r="I11" s="13">
        <f>VLOOKUP(B11,'[1]终赛+通讯赛'!$A:$G,6,FALSE)</f>
        <v>8.29</v>
      </c>
      <c r="J11" s="13">
        <f>SUM(E11:I11)</f>
        <v>82.65</v>
      </c>
      <c r="K11" s="28" t="s">
        <v>18</v>
      </c>
    </row>
    <row r="12" ht="16" customHeight="1" spans="1:11">
      <c r="A12" s="10">
        <v>10</v>
      </c>
      <c r="B12" s="11">
        <v>579521</v>
      </c>
      <c r="C12" s="12" t="s">
        <v>24</v>
      </c>
      <c r="D12" s="12" t="s">
        <v>13</v>
      </c>
      <c r="E12" s="13">
        <f>VLOOKUP(B12,'[1]终赛+通讯赛'!$A:$G,2,FALSE)</f>
        <v>20.86</v>
      </c>
      <c r="F12" s="13">
        <f>VLOOKUP(B12,'[1]终赛+通讯赛'!$A:$G,3,FALSE)</f>
        <v>20.64</v>
      </c>
      <c r="G12" s="13">
        <f>VLOOKUP(B12,'[1]终赛+通讯赛'!$A:$G,4,FALSE)</f>
        <v>19.86</v>
      </c>
      <c r="H12" s="13">
        <f>VLOOKUP(B12,'[1]终赛+通讯赛'!$A:$G,5,FALSE)</f>
        <v>12.83</v>
      </c>
      <c r="I12" s="13">
        <f>VLOOKUP(B12,'[1]终赛+通讯赛'!$A:$G,6,FALSE)</f>
        <v>8.43</v>
      </c>
      <c r="J12" s="13">
        <f>SUM(E12:I12)</f>
        <v>82.62</v>
      </c>
      <c r="K12" s="28" t="s">
        <v>18</v>
      </c>
    </row>
    <row r="13" ht="16" customHeight="1" spans="1:11">
      <c r="A13" s="10">
        <v>11</v>
      </c>
      <c r="B13" s="11">
        <v>528539</v>
      </c>
      <c r="C13" s="12" t="s">
        <v>25</v>
      </c>
      <c r="D13" s="12" t="s">
        <v>13</v>
      </c>
      <c r="E13" s="13">
        <f>VLOOKUP(B13,'[1]终赛+通讯赛'!$A:$G,2,FALSE)</f>
        <v>20.71</v>
      </c>
      <c r="F13" s="13">
        <f>VLOOKUP(B13,'[1]终赛+通讯赛'!$A:$G,3,FALSE)</f>
        <v>20.14</v>
      </c>
      <c r="G13" s="13">
        <f>VLOOKUP(B13,'[1]终赛+通讯赛'!$A:$G,4,FALSE)</f>
        <v>20</v>
      </c>
      <c r="H13" s="13">
        <f>VLOOKUP(B13,'[1]终赛+通讯赛'!$A:$G,5,FALSE)</f>
        <v>12.59</v>
      </c>
      <c r="I13" s="13">
        <f>VLOOKUP(B13,'[1]终赛+通讯赛'!$A:$G,6,FALSE)</f>
        <v>8.43</v>
      </c>
      <c r="J13" s="13">
        <f>SUM(E13:I13)</f>
        <v>81.87</v>
      </c>
      <c r="K13" s="28" t="s">
        <v>18</v>
      </c>
    </row>
    <row r="14" ht="16" customHeight="1" spans="1:11">
      <c r="A14" s="10">
        <v>12</v>
      </c>
      <c r="B14" s="11">
        <v>620621</v>
      </c>
      <c r="C14" s="12" t="s">
        <v>26</v>
      </c>
      <c r="D14" s="12" t="s">
        <v>13</v>
      </c>
      <c r="E14" s="13">
        <f>VLOOKUP(B14,'[1]终赛+通讯赛'!$A:$G,2,FALSE)</f>
        <v>20.71</v>
      </c>
      <c r="F14" s="13">
        <f>VLOOKUP(B14,'[1]终赛+通讯赛'!$A:$G,3,FALSE)</f>
        <v>20.29</v>
      </c>
      <c r="G14" s="13">
        <f>VLOOKUP(B14,'[1]终赛+通讯赛'!$A:$G,4,FALSE)</f>
        <v>19.5</v>
      </c>
      <c r="H14" s="13">
        <f>VLOOKUP(B14,'[1]终赛+通讯赛'!$A:$G,5,FALSE)</f>
        <v>12.37</v>
      </c>
      <c r="I14" s="13">
        <f>VLOOKUP(B14,'[1]终赛+通讯赛'!$A:$G,6,FALSE)</f>
        <v>7.43</v>
      </c>
      <c r="J14" s="13">
        <f>SUM(E14:I14)</f>
        <v>80.3</v>
      </c>
      <c r="K14" s="28" t="s">
        <v>18</v>
      </c>
    </row>
    <row r="15" ht="16" customHeight="1" spans="1:11">
      <c r="A15" s="10">
        <v>13</v>
      </c>
      <c r="B15" s="11">
        <v>587476</v>
      </c>
      <c r="C15" s="12" t="s">
        <v>27</v>
      </c>
      <c r="D15" s="12" t="s">
        <v>13</v>
      </c>
      <c r="E15" s="13">
        <f>VLOOKUP(B15,'[1]终赛+通讯赛'!$A:$G,2,FALSE)</f>
        <v>19.43</v>
      </c>
      <c r="F15" s="13">
        <f>VLOOKUP(B15,'[1]终赛+通讯赛'!$A:$G,3,FALSE)</f>
        <v>19.43</v>
      </c>
      <c r="G15" s="13">
        <f>VLOOKUP(B15,'[1]终赛+通讯赛'!$A:$G,4,FALSE)</f>
        <v>19.43</v>
      </c>
      <c r="H15" s="13">
        <f>VLOOKUP(B15,'[1]终赛+通讯赛'!$A:$G,5,FALSE)</f>
        <v>12.59</v>
      </c>
      <c r="I15" s="13">
        <f>VLOOKUP(B15,'[1]终赛+通讯赛'!$A:$G,6,FALSE)</f>
        <v>8</v>
      </c>
      <c r="J15" s="13">
        <f>SUM(E15:I15)</f>
        <v>78.88</v>
      </c>
      <c r="K15" s="28" t="s">
        <v>18</v>
      </c>
    </row>
    <row r="16" ht="16" customHeight="1" spans="1:11">
      <c r="A16" s="10">
        <v>14</v>
      </c>
      <c r="B16" s="11">
        <v>546648</v>
      </c>
      <c r="C16" s="12" t="s">
        <v>28</v>
      </c>
      <c r="D16" s="12" t="s">
        <v>13</v>
      </c>
      <c r="E16" s="13">
        <f>VLOOKUP(B16,'[1]终赛+通讯赛'!$A:$G,2,FALSE)</f>
        <v>18.67</v>
      </c>
      <c r="F16" s="13">
        <f>VLOOKUP(B16,'[1]终赛+通讯赛'!$A:$G,3,FALSE)</f>
        <v>19.67</v>
      </c>
      <c r="G16" s="13">
        <f>VLOOKUP(B16,'[1]终赛+通讯赛'!$A:$G,4,FALSE)</f>
        <v>18.33</v>
      </c>
      <c r="H16" s="13">
        <f>VLOOKUP(B16,'[1]终赛+通讯赛'!$A:$G,5,FALSE)</f>
        <v>12</v>
      </c>
      <c r="I16" s="13">
        <f>VLOOKUP(B16,'[1]终赛+通讯赛'!$A:$G,6,FALSE)</f>
        <v>7.33</v>
      </c>
      <c r="J16" s="13">
        <f>SUM(E16:I16)</f>
        <v>76</v>
      </c>
      <c r="K16" s="28" t="s">
        <v>18</v>
      </c>
    </row>
    <row r="17" ht="16" customHeight="1" spans="1:11">
      <c r="A17" s="10">
        <v>15</v>
      </c>
      <c r="B17" s="11">
        <v>557719</v>
      </c>
      <c r="C17" s="12" t="s">
        <v>29</v>
      </c>
      <c r="D17" s="12" t="s">
        <v>13</v>
      </c>
      <c r="E17" s="13">
        <f>VLOOKUP(B17,'[1]终赛+通讯赛'!$A:$G,2,FALSE)</f>
        <v>18.67</v>
      </c>
      <c r="F17" s="13">
        <f>VLOOKUP(B17,'[1]终赛+通讯赛'!$A:$G,3,FALSE)</f>
        <v>19</v>
      </c>
      <c r="G17" s="13">
        <f>VLOOKUP(B17,'[1]终赛+通讯赛'!$A:$G,4,FALSE)</f>
        <v>18</v>
      </c>
      <c r="H17" s="13">
        <f>VLOOKUP(B17,'[1]终赛+通讯赛'!$A:$G,5,FALSE)</f>
        <v>12</v>
      </c>
      <c r="I17" s="13">
        <f>VLOOKUP(B17,'[1]终赛+通讯赛'!$A:$G,6,FALSE)</f>
        <v>8.33</v>
      </c>
      <c r="J17" s="13">
        <f>SUM(E17:I17)</f>
        <v>76</v>
      </c>
      <c r="K17" s="28" t="s">
        <v>18</v>
      </c>
    </row>
    <row r="18" ht="16" customHeight="1" spans="1:11">
      <c r="A18" s="22">
        <v>16</v>
      </c>
      <c r="B18" s="23">
        <v>618444</v>
      </c>
      <c r="C18" s="24" t="s">
        <v>30</v>
      </c>
      <c r="D18" s="24" t="s">
        <v>13</v>
      </c>
      <c r="E18" s="25">
        <f>VLOOKUP(B18,'[1]终赛+通讯赛'!$A:$G,2,FALSE)</f>
        <v>19.33</v>
      </c>
      <c r="F18" s="25">
        <f>VLOOKUP(B18,'[1]终赛+通讯赛'!$A:$G,3,FALSE)</f>
        <v>19.67</v>
      </c>
      <c r="G18" s="25">
        <f>VLOOKUP(B18,'[1]终赛+通讯赛'!$A:$G,4,FALSE)</f>
        <v>18</v>
      </c>
      <c r="H18" s="25">
        <f>VLOOKUP(B18,'[1]终赛+通讯赛'!$A:$G,5,FALSE)</f>
        <v>12</v>
      </c>
      <c r="I18" s="25">
        <f>VLOOKUP(B18,'[1]终赛+通讯赛'!$A:$G,6,FALSE)</f>
        <v>7</v>
      </c>
      <c r="J18" s="25">
        <f>SUM(E18:I18)</f>
        <v>76</v>
      </c>
      <c r="K18" s="31" t="s">
        <v>18</v>
      </c>
    </row>
    <row r="19" ht="16" customHeight="1" spans="1:11">
      <c r="A19" s="6">
        <v>17</v>
      </c>
      <c r="B19" s="7">
        <v>621121</v>
      </c>
      <c r="C19" s="8" t="s">
        <v>31</v>
      </c>
      <c r="D19" s="8" t="s">
        <v>13</v>
      </c>
      <c r="E19" s="9">
        <f>VLOOKUP(B19,'[1]终赛+通讯赛'!$A:$G,2,FALSE)</f>
        <v>18</v>
      </c>
      <c r="F19" s="9">
        <f>VLOOKUP(B19,'[1]终赛+通讯赛'!$A:$G,3,FALSE)</f>
        <v>19</v>
      </c>
      <c r="G19" s="9">
        <f>VLOOKUP(B19,'[1]终赛+通讯赛'!$A:$G,4,FALSE)</f>
        <v>19</v>
      </c>
      <c r="H19" s="9">
        <f>VLOOKUP(B19,'[1]终赛+通讯赛'!$A:$G,5,FALSE)</f>
        <v>12</v>
      </c>
      <c r="I19" s="9">
        <f>VLOOKUP(B19,'[1]终赛+通讯赛'!$A:$G,6,FALSE)</f>
        <v>7.67</v>
      </c>
      <c r="J19" s="9">
        <f>SUM(E19:I19)</f>
        <v>75.67</v>
      </c>
      <c r="K19" s="27" t="s">
        <v>32</v>
      </c>
    </row>
    <row r="20" ht="16" customHeight="1" spans="1:11">
      <c r="A20" s="10">
        <v>18</v>
      </c>
      <c r="B20" s="11">
        <v>576826</v>
      </c>
      <c r="C20" s="12" t="s">
        <v>33</v>
      </c>
      <c r="D20" s="12" t="s">
        <v>13</v>
      </c>
      <c r="E20" s="13">
        <f>VLOOKUP(B20,'[1]终赛+通讯赛'!$A:$G,2,FALSE)</f>
        <v>18.67</v>
      </c>
      <c r="F20" s="13">
        <f>VLOOKUP(B20,'[1]终赛+通讯赛'!$A:$G,3,FALSE)</f>
        <v>19.33</v>
      </c>
      <c r="G20" s="13">
        <f>VLOOKUP(B20,'[1]终赛+通讯赛'!$A:$G,4,FALSE)</f>
        <v>17.67</v>
      </c>
      <c r="H20" s="13">
        <f>VLOOKUP(B20,'[1]终赛+通讯赛'!$A:$G,5,FALSE)</f>
        <v>12</v>
      </c>
      <c r="I20" s="13">
        <f>VLOOKUP(B20,'[1]终赛+通讯赛'!$A:$G,6,FALSE)</f>
        <v>8</v>
      </c>
      <c r="J20" s="13">
        <f>SUM(E20:I20)</f>
        <v>75.67</v>
      </c>
      <c r="K20" s="28" t="s">
        <v>32</v>
      </c>
    </row>
    <row r="21" ht="16" customHeight="1" spans="1:11">
      <c r="A21" s="10">
        <v>19</v>
      </c>
      <c r="B21" s="11">
        <v>616684</v>
      </c>
      <c r="C21" s="12" t="s">
        <v>34</v>
      </c>
      <c r="D21" s="12" t="s">
        <v>13</v>
      </c>
      <c r="E21" s="13">
        <f>VLOOKUP(B21,'[1]终赛+通讯赛'!$A:$G,2,FALSE)</f>
        <v>20.67</v>
      </c>
      <c r="F21" s="13">
        <f>VLOOKUP(B21,'[1]终赛+通讯赛'!$A:$G,3,FALSE)</f>
        <v>20</v>
      </c>
      <c r="G21" s="13">
        <f>VLOOKUP(B21,'[1]终赛+通讯赛'!$A:$G,4,FALSE)</f>
        <v>15</v>
      </c>
      <c r="H21" s="13">
        <f>VLOOKUP(B21,'[1]终赛+通讯赛'!$A:$G,5,FALSE)</f>
        <v>12</v>
      </c>
      <c r="I21" s="13">
        <f>VLOOKUP(B21,'[1]终赛+通讯赛'!$A:$G,6,FALSE)</f>
        <v>8</v>
      </c>
      <c r="J21" s="13">
        <f>SUM(E21:I21)</f>
        <v>75.67</v>
      </c>
      <c r="K21" s="28" t="s">
        <v>32</v>
      </c>
    </row>
    <row r="22" ht="16" customHeight="1" spans="1:11">
      <c r="A22" s="10">
        <v>20</v>
      </c>
      <c r="B22" s="11">
        <v>619790</v>
      </c>
      <c r="C22" s="12" t="s">
        <v>35</v>
      </c>
      <c r="D22" s="12" t="s">
        <v>13</v>
      </c>
      <c r="E22" s="13">
        <f>VLOOKUP(B22,'[1]终赛+通讯赛'!$A:$G,2,FALSE)</f>
        <v>18.33</v>
      </c>
      <c r="F22" s="13">
        <f>VLOOKUP(B22,'[1]终赛+通讯赛'!$A:$G,3,FALSE)</f>
        <v>18.67</v>
      </c>
      <c r="G22" s="13">
        <f>VLOOKUP(B22,'[1]终赛+通讯赛'!$A:$G,4,FALSE)</f>
        <v>19</v>
      </c>
      <c r="H22" s="13">
        <f>VLOOKUP(B22,'[1]终赛+通讯赛'!$A:$G,5,FALSE)</f>
        <v>12</v>
      </c>
      <c r="I22" s="13">
        <f>VLOOKUP(B22,'[1]终赛+通讯赛'!$A:$G,6,FALSE)</f>
        <v>7.33</v>
      </c>
      <c r="J22" s="13">
        <f>SUM(E22:I22)</f>
        <v>75.33</v>
      </c>
      <c r="K22" s="28" t="s">
        <v>32</v>
      </c>
    </row>
    <row r="23" ht="16" customHeight="1" spans="1:11">
      <c r="A23" s="10">
        <v>21</v>
      </c>
      <c r="B23" s="11">
        <v>622537</v>
      </c>
      <c r="C23" s="12" t="s">
        <v>36</v>
      </c>
      <c r="D23" s="12" t="s">
        <v>13</v>
      </c>
      <c r="E23" s="13">
        <f>VLOOKUP(B23,'[1]终赛+通讯赛'!$A:$G,2,FALSE)</f>
        <v>20.33</v>
      </c>
      <c r="F23" s="13">
        <f>VLOOKUP(B23,'[1]终赛+通讯赛'!$A:$G,3,FALSE)</f>
        <v>19.67</v>
      </c>
      <c r="G23" s="13">
        <f>VLOOKUP(B23,'[1]终赛+通讯赛'!$A:$G,4,FALSE)</f>
        <v>17</v>
      </c>
      <c r="H23" s="13">
        <f>VLOOKUP(B23,'[1]终赛+通讯赛'!$A:$G,5,FALSE)</f>
        <v>12</v>
      </c>
      <c r="I23" s="13">
        <f>VLOOKUP(B23,'[1]终赛+通讯赛'!$A:$G,6,FALSE)</f>
        <v>6.33</v>
      </c>
      <c r="J23" s="13">
        <f>SUM(E23:I23)</f>
        <v>75.33</v>
      </c>
      <c r="K23" s="28" t="s">
        <v>32</v>
      </c>
    </row>
    <row r="24" ht="16" customHeight="1" spans="1:11">
      <c r="A24" s="10">
        <v>22</v>
      </c>
      <c r="B24" s="11">
        <v>624493</v>
      </c>
      <c r="C24" s="12" t="s">
        <v>37</v>
      </c>
      <c r="D24" s="12" t="s">
        <v>13</v>
      </c>
      <c r="E24" s="13">
        <f>VLOOKUP(B24,'[1]终赛+通讯赛'!$A:$G,2,FALSE)</f>
        <v>20.33</v>
      </c>
      <c r="F24" s="13">
        <f>VLOOKUP(B24,'[1]终赛+通讯赛'!$A:$G,3,FALSE)</f>
        <v>18.67</v>
      </c>
      <c r="G24" s="13">
        <f>VLOOKUP(B24,'[1]终赛+通讯赛'!$A:$G,4,FALSE)</f>
        <v>17</v>
      </c>
      <c r="H24" s="13">
        <f>VLOOKUP(B24,'[1]终赛+通讯赛'!$A:$G,5,FALSE)</f>
        <v>12</v>
      </c>
      <c r="I24" s="13">
        <f>VLOOKUP(B24,'[1]终赛+通讯赛'!$A:$G,6,FALSE)</f>
        <v>7.33</v>
      </c>
      <c r="J24" s="13">
        <f>SUM(E24:I24)</f>
        <v>75.33</v>
      </c>
      <c r="K24" s="28" t="s">
        <v>32</v>
      </c>
    </row>
    <row r="25" ht="16" customHeight="1" spans="1:11">
      <c r="A25" s="10">
        <v>23</v>
      </c>
      <c r="B25" s="11">
        <v>543334</v>
      </c>
      <c r="C25" s="12" t="s">
        <v>38</v>
      </c>
      <c r="D25" s="12" t="s">
        <v>13</v>
      </c>
      <c r="E25" s="13">
        <f>VLOOKUP(B25,'[1]终赛+通讯赛'!$A:$G,2,FALSE)</f>
        <v>19</v>
      </c>
      <c r="F25" s="13">
        <f>VLOOKUP(B25,'[1]终赛+通讯赛'!$A:$G,3,FALSE)</f>
        <v>20</v>
      </c>
      <c r="G25" s="13">
        <f>VLOOKUP(B25,'[1]终赛+通讯赛'!$A:$G,4,FALSE)</f>
        <v>16.67</v>
      </c>
      <c r="H25" s="13">
        <f>VLOOKUP(B25,'[1]终赛+通讯赛'!$A:$G,5,FALSE)</f>
        <v>12</v>
      </c>
      <c r="I25" s="13">
        <f>VLOOKUP(B25,'[1]终赛+通讯赛'!$A:$G,6,FALSE)</f>
        <v>7.33</v>
      </c>
      <c r="J25" s="13">
        <f>SUM(E25:I25)</f>
        <v>75</v>
      </c>
      <c r="K25" s="28" t="s">
        <v>32</v>
      </c>
    </row>
    <row r="26" ht="16" customHeight="1" spans="1:11">
      <c r="A26" s="10">
        <v>24</v>
      </c>
      <c r="B26" s="11">
        <v>619720</v>
      </c>
      <c r="C26" s="12" t="s">
        <v>39</v>
      </c>
      <c r="D26" s="12" t="s">
        <v>13</v>
      </c>
      <c r="E26" s="13">
        <f>VLOOKUP(B26,'[1]终赛+通讯赛'!$A:$G,2,FALSE)</f>
        <v>19.33</v>
      </c>
      <c r="F26" s="13">
        <f>VLOOKUP(B26,'[1]终赛+通讯赛'!$A:$G,3,FALSE)</f>
        <v>18.67</v>
      </c>
      <c r="G26" s="13">
        <f>VLOOKUP(B26,'[1]终赛+通讯赛'!$A:$G,4,FALSE)</f>
        <v>18</v>
      </c>
      <c r="H26" s="13">
        <f>VLOOKUP(B26,'[1]终赛+通讯赛'!$A:$G,5,FALSE)</f>
        <v>12</v>
      </c>
      <c r="I26" s="13">
        <f>VLOOKUP(B26,'[1]终赛+通讯赛'!$A:$G,6,FALSE)</f>
        <v>7</v>
      </c>
      <c r="J26" s="13">
        <f>SUM(E26:I26)</f>
        <v>75</v>
      </c>
      <c r="K26" s="28" t="s">
        <v>32</v>
      </c>
    </row>
    <row r="27" ht="16" customHeight="1" spans="1:11">
      <c r="A27" s="10">
        <v>25</v>
      </c>
      <c r="B27" s="11">
        <v>630344</v>
      </c>
      <c r="C27" s="12" t="s">
        <v>40</v>
      </c>
      <c r="D27" s="12" t="s">
        <v>13</v>
      </c>
      <c r="E27" s="13">
        <f>VLOOKUP(B27,'[1]终赛+通讯赛'!$A:$G,2,FALSE)</f>
        <v>19.67</v>
      </c>
      <c r="F27" s="13">
        <f>VLOOKUP(B27,'[1]终赛+通讯赛'!$A:$G,3,FALSE)</f>
        <v>18</v>
      </c>
      <c r="G27" s="13">
        <f>VLOOKUP(B27,'[1]终赛+通讯赛'!$A:$G,4,FALSE)</f>
        <v>17</v>
      </c>
      <c r="H27" s="13">
        <f>VLOOKUP(B27,'[1]终赛+通讯赛'!$A:$G,5,FALSE)</f>
        <v>12</v>
      </c>
      <c r="I27" s="13">
        <f>VLOOKUP(B27,'[1]终赛+通讯赛'!$A:$G,6,FALSE)</f>
        <v>7.67</v>
      </c>
      <c r="J27" s="13">
        <f>SUM(E27:I27)</f>
        <v>74.34</v>
      </c>
      <c r="K27" s="28" t="s">
        <v>32</v>
      </c>
    </row>
    <row r="28" ht="16" customHeight="1" spans="1:11">
      <c r="A28" s="10">
        <v>26</v>
      </c>
      <c r="B28" s="11">
        <v>622677</v>
      </c>
      <c r="C28" s="12" t="s">
        <v>41</v>
      </c>
      <c r="D28" s="12" t="s">
        <v>13</v>
      </c>
      <c r="E28" s="13">
        <f>VLOOKUP(B28,'[1]终赛+通讯赛'!$A:$G,2,FALSE)</f>
        <v>19</v>
      </c>
      <c r="F28" s="13">
        <f>VLOOKUP(B28,'[1]终赛+通讯赛'!$A:$G,3,FALSE)</f>
        <v>18</v>
      </c>
      <c r="G28" s="13">
        <f>VLOOKUP(B28,'[1]终赛+通讯赛'!$A:$G,4,FALSE)</f>
        <v>17.33</v>
      </c>
      <c r="H28" s="13">
        <f>VLOOKUP(B28,'[1]终赛+通讯赛'!$A:$G,5,FALSE)</f>
        <v>12</v>
      </c>
      <c r="I28" s="13">
        <f>VLOOKUP(B28,'[1]终赛+通讯赛'!$A:$G,6,FALSE)</f>
        <v>8</v>
      </c>
      <c r="J28" s="13">
        <f>SUM(E28:I28)</f>
        <v>74.33</v>
      </c>
      <c r="K28" s="28" t="s">
        <v>32</v>
      </c>
    </row>
    <row r="29" ht="16" customHeight="1" spans="1:11">
      <c r="A29" s="10">
        <v>27</v>
      </c>
      <c r="B29" s="11">
        <v>528316</v>
      </c>
      <c r="C29" s="12" t="s">
        <v>42</v>
      </c>
      <c r="D29" s="12" t="s">
        <v>13</v>
      </c>
      <c r="E29" s="13">
        <f>VLOOKUP(B29,'[1]终赛+通讯赛'!$A:$G,2,FALSE)</f>
        <v>18.33</v>
      </c>
      <c r="F29" s="13">
        <f>VLOOKUP(B29,'[1]终赛+通讯赛'!$A:$G,3,FALSE)</f>
        <v>18.33</v>
      </c>
      <c r="G29" s="13">
        <f>VLOOKUP(B29,'[1]终赛+通讯赛'!$A:$G,4,FALSE)</f>
        <v>18.33</v>
      </c>
      <c r="H29" s="13">
        <f>VLOOKUP(B29,'[1]终赛+通讯赛'!$A:$G,5,FALSE)</f>
        <v>12</v>
      </c>
      <c r="I29" s="13">
        <f>VLOOKUP(B29,'[1]终赛+通讯赛'!$A:$G,6,FALSE)</f>
        <v>7.33</v>
      </c>
      <c r="J29" s="13">
        <f>SUM(E29:I29)</f>
        <v>74.32</v>
      </c>
      <c r="K29" s="28" t="s">
        <v>32</v>
      </c>
    </row>
    <row r="30" ht="16" customHeight="1" spans="1:11">
      <c r="A30" s="10">
        <v>28</v>
      </c>
      <c r="B30" s="11">
        <v>533259</v>
      </c>
      <c r="C30" s="12" t="s">
        <v>43</v>
      </c>
      <c r="D30" s="12" t="s">
        <v>13</v>
      </c>
      <c r="E30" s="13">
        <f>VLOOKUP(B30,'[1]终赛+通讯赛'!$A:$G,2,FALSE)</f>
        <v>18.33</v>
      </c>
      <c r="F30" s="13">
        <f>VLOOKUP(B30,'[1]终赛+通讯赛'!$A:$G,3,FALSE)</f>
        <v>19</v>
      </c>
      <c r="G30" s="13">
        <f>VLOOKUP(B30,'[1]终赛+通讯赛'!$A:$G,4,FALSE)</f>
        <v>16.67</v>
      </c>
      <c r="H30" s="13">
        <f>VLOOKUP(B30,'[1]终赛+通讯赛'!$A:$G,5,FALSE)</f>
        <v>12</v>
      </c>
      <c r="I30" s="13">
        <f>VLOOKUP(B30,'[1]终赛+通讯赛'!$A:$G,6,FALSE)</f>
        <v>8</v>
      </c>
      <c r="J30" s="13">
        <f>SUM(E30:I30)</f>
        <v>74</v>
      </c>
      <c r="K30" s="28" t="s">
        <v>32</v>
      </c>
    </row>
    <row r="31" ht="16" customHeight="1" spans="1:11">
      <c r="A31" s="10">
        <v>29</v>
      </c>
      <c r="B31" s="11">
        <v>552827</v>
      </c>
      <c r="C31" s="12" t="s">
        <v>44</v>
      </c>
      <c r="D31" s="12" t="s">
        <v>13</v>
      </c>
      <c r="E31" s="13">
        <f>VLOOKUP(B31,'[1]终赛+通讯赛'!$A:$G,2,FALSE)</f>
        <v>18.67</v>
      </c>
      <c r="F31" s="13">
        <f>VLOOKUP(B31,'[1]终赛+通讯赛'!$A:$G,3,FALSE)</f>
        <v>19.33</v>
      </c>
      <c r="G31" s="13">
        <f>VLOOKUP(B31,'[1]终赛+通讯赛'!$A:$G,4,FALSE)</f>
        <v>17</v>
      </c>
      <c r="H31" s="13">
        <f>VLOOKUP(B31,'[1]终赛+通讯赛'!$A:$G,5,FALSE)</f>
        <v>12</v>
      </c>
      <c r="I31" s="13">
        <f>VLOOKUP(B31,'[1]终赛+通讯赛'!$A:$G,6,FALSE)</f>
        <v>7</v>
      </c>
      <c r="J31" s="13">
        <f>SUM(E31:I31)</f>
        <v>74</v>
      </c>
      <c r="K31" s="28" t="s">
        <v>32</v>
      </c>
    </row>
    <row r="32" ht="16" customHeight="1" spans="1:11">
      <c r="A32" s="10">
        <v>30</v>
      </c>
      <c r="B32" s="11">
        <v>566421</v>
      </c>
      <c r="C32" s="12" t="s">
        <v>45</v>
      </c>
      <c r="D32" s="12" t="s">
        <v>13</v>
      </c>
      <c r="E32" s="13">
        <f>VLOOKUP(B32,'[1]终赛+通讯赛'!$A:$G,2,FALSE)</f>
        <v>18.67</v>
      </c>
      <c r="F32" s="13">
        <f>VLOOKUP(B32,'[1]终赛+通讯赛'!$A:$G,3,FALSE)</f>
        <v>19</v>
      </c>
      <c r="G32" s="13">
        <f>VLOOKUP(B32,'[1]终赛+通讯赛'!$A:$G,4,FALSE)</f>
        <v>16.67</v>
      </c>
      <c r="H32" s="13">
        <f>VLOOKUP(B32,'[1]终赛+通讯赛'!$A:$G,5,FALSE)</f>
        <v>12</v>
      </c>
      <c r="I32" s="13">
        <f>VLOOKUP(B32,'[1]终赛+通讯赛'!$A:$G,6,FALSE)</f>
        <v>7.33</v>
      </c>
      <c r="J32" s="13">
        <f>SUM(E32:I32)</f>
        <v>73.67</v>
      </c>
      <c r="K32" s="28" t="s">
        <v>32</v>
      </c>
    </row>
    <row r="33" ht="16" customHeight="1" spans="1:11">
      <c r="A33" s="10">
        <v>31</v>
      </c>
      <c r="B33" s="11">
        <v>542201</v>
      </c>
      <c r="C33" s="12" t="s">
        <v>46</v>
      </c>
      <c r="D33" s="12" t="s">
        <v>13</v>
      </c>
      <c r="E33" s="13">
        <f>VLOOKUP(B33,'[1]终赛+通讯赛'!$A:$G,2,FALSE)</f>
        <v>18.33</v>
      </c>
      <c r="F33" s="13">
        <f>VLOOKUP(B33,'[1]终赛+通讯赛'!$A:$G,3,FALSE)</f>
        <v>19.33</v>
      </c>
      <c r="G33" s="13">
        <f>VLOOKUP(B33,'[1]终赛+通讯赛'!$A:$G,4,FALSE)</f>
        <v>16.67</v>
      </c>
      <c r="H33" s="13">
        <f>VLOOKUP(B33,'[1]终赛+通讯赛'!$A:$G,5,FALSE)</f>
        <v>12</v>
      </c>
      <c r="I33" s="13">
        <f>VLOOKUP(B33,'[1]终赛+通讯赛'!$A:$G,6,FALSE)</f>
        <v>7.33</v>
      </c>
      <c r="J33" s="13">
        <f>SUM(E33:I33)</f>
        <v>73.66</v>
      </c>
      <c r="K33" s="28" t="s">
        <v>32</v>
      </c>
    </row>
    <row r="34" ht="16" customHeight="1" spans="1:11">
      <c r="A34" s="10">
        <v>32</v>
      </c>
      <c r="B34" s="11">
        <v>582965</v>
      </c>
      <c r="C34" s="12" t="s">
        <v>47</v>
      </c>
      <c r="D34" s="12" t="s">
        <v>13</v>
      </c>
      <c r="E34" s="13">
        <f>VLOOKUP(B34,'[1]终赛+通讯赛'!$A:$G,2,FALSE)</f>
        <v>18.33</v>
      </c>
      <c r="F34" s="13">
        <f>VLOOKUP(B34,'[1]终赛+通讯赛'!$A:$G,3,FALSE)</f>
        <v>18.33</v>
      </c>
      <c r="G34" s="13">
        <f>VLOOKUP(B34,'[1]终赛+通讯赛'!$A:$G,4,FALSE)</f>
        <v>16.67</v>
      </c>
      <c r="H34" s="13">
        <f>VLOOKUP(B34,'[1]终赛+通讯赛'!$A:$G,5,FALSE)</f>
        <v>12</v>
      </c>
      <c r="I34" s="13">
        <f>VLOOKUP(B34,'[1]终赛+通讯赛'!$A:$G,6,FALSE)</f>
        <v>8.33</v>
      </c>
      <c r="J34" s="13">
        <f>SUM(E34:I34)</f>
        <v>73.66</v>
      </c>
      <c r="K34" s="28" t="s">
        <v>32</v>
      </c>
    </row>
    <row r="35" ht="16" customHeight="1" spans="1:11">
      <c r="A35" s="10">
        <v>33</v>
      </c>
      <c r="B35" s="11">
        <v>662934</v>
      </c>
      <c r="C35" s="12" t="s">
        <v>48</v>
      </c>
      <c r="D35" s="12" t="s">
        <v>13</v>
      </c>
      <c r="E35" s="13">
        <f>VLOOKUP(B35,'[1]终赛+通讯赛'!$A:$G,2,FALSE)</f>
        <v>18.33</v>
      </c>
      <c r="F35" s="13">
        <f>VLOOKUP(B35,'[1]终赛+通讯赛'!$A:$G,3,FALSE)</f>
        <v>17.67</v>
      </c>
      <c r="G35" s="13">
        <f>VLOOKUP(B35,'[1]终赛+通讯赛'!$A:$G,4,FALSE)</f>
        <v>17</v>
      </c>
      <c r="H35" s="13">
        <f>VLOOKUP(B35,'[1]终赛+通讯赛'!$A:$G,5,FALSE)</f>
        <v>12</v>
      </c>
      <c r="I35" s="13">
        <f>VLOOKUP(B35,'[1]终赛+通讯赛'!$A:$G,6,FALSE)</f>
        <v>6.33</v>
      </c>
      <c r="J35" s="13">
        <f>SUM(E35:I35)</f>
        <v>71.33</v>
      </c>
      <c r="K35" s="28" t="s">
        <v>32</v>
      </c>
    </row>
    <row r="36" ht="16" customHeight="1" spans="1:11">
      <c r="A36" s="22">
        <v>34</v>
      </c>
      <c r="B36" s="23">
        <v>622799</v>
      </c>
      <c r="C36" s="24" t="s">
        <v>49</v>
      </c>
      <c r="D36" s="24" t="s">
        <v>13</v>
      </c>
      <c r="E36" s="25">
        <f>VLOOKUP(B36,'[1]终赛+通讯赛'!$A:$G,2,FALSE)</f>
        <v>18.67</v>
      </c>
      <c r="F36" s="25">
        <f>VLOOKUP(B36,'[1]终赛+通讯赛'!$A:$G,3,FALSE)</f>
        <v>17.33</v>
      </c>
      <c r="G36" s="25">
        <f>VLOOKUP(B36,'[1]终赛+通讯赛'!$A:$G,4,FALSE)</f>
        <v>17</v>
      </c>
      <c r="H36" s="25">
        <f>VLOOKUP(B36,'[1]终赛+通讯赛'!$A:$G,5,FALSE)</f>
        <v>12</v>
      </c>
      <c r="I36" s="25">
        <f>VLOOKUP(B36,'[1]终赛+通讯赛'!$A:$G,6,FALSE)</f>
        <v>6.33</v>
      </c>
      <c r="J36" s="25">
        <f>SUM(E36:I36)</f>
        <v>71.33</v>
      </c>
      <c r="K36" s="31" t="s">
        <v>32</v>
      </c>
    </row>
    <row r="37" ht="14.4" spans="1:11">
      <c r="A37" s="6">
        <v>35</v>
      </c>
      <c r="B37" s="7">
        <v>654345</v>
      </c>
      <c r="C37" s="8" t="s">
        <v>50</v>
      </c>
      <c r="D37" s="8"/>
      <c r="E37" s="9"/>
      <c r="F37" s="9"/>
      <c r="G37" s="9"/>
      <c r="H37" s="9"/>
      <c r="I37" s="9"/>
      <c r="J37" s="9"/>
      <c r="K37" s="27" t="s">
        <v>18</v>
      </c>
    </row>
    <row r="38" ht="14.4" spans="1:11">
      <c r="A38" s="10">
        <v>36</v>
      </c>
      <c r="B38" s="11">
        <v>548801</v>
      </c>
      <c r="C38" s="12" t="s">
        <v>51</v>
      </c>
      <c r="D38" s="12" t="s">
        <v>52</v>
      </c>
      <c r="E38" s="13"/>
      <c r="F38" s="13"/>
      <c r="G38" s="13"/>
      <c r="H38" s="13"/>
      <c r="I38" s="13"/>
      <c r="J38" s="13"/>
      <c r="K38" s="28" t="s">
        <v>18</v>
      </c>
    </row>
    <row r="39" ht="14.4" spans="1:11">
      <c r="A39" s="10">
        <v>37</v>
      </c>
      <c r="B39" s="11">
        <v>674114</v>
      </c>
      <c r="C39" s="12" t="s">
        <v>53</v>
      </c>
      <c r="D39" s="12"/>
      <c r="E39" s="13"/>
      <c r="F39" s="13"/>
      <c r="G39" s="13"/>
      <c r="H39" s="13"/>
      <c r="I39" s="13"/>
      <c r="J39" s="13"/>
      <c r="K39" s="28" t="s">
        <v>32</v>
      </c>
    </row>
    <row r="40" ht="15.15" spans="1:11">
      <c r="A40" s="22">
        <v>38</v>
      </c>
      <c r="B40" s="23">
        <v>621746</v>
      </c>
      <c r="C40" s="24" t="s">
        <v>54</v>
      </c>
      <c r="D40" s="24" t="s">
        <v>55</v>
      </c>
      <c r="E40" s="25"/>
      <c r="F40" s="25"/>
      <c r="G40" s="25"/>
      <c r="H40" s="25"/>
      <c r="I40" s="25"/>
      <c r="J40" s="25"/>
      <c r="K40" s="31" t="s">
        <v>32</v>
      </c>
    </row>
    <row r="41" ht="14.4" spans="1:11">
      <c r="A41" s="6">
        <v>39</v>
      </c>
      <c r="B41" s="7">
        <v>525232</v>
      </c>
      <c r="C41" s="8" t="s">
        <v>56</v>
      </c>
      <c r="D41" s="8" t="s">
        <v>57</v>
      </c>
      <c r="E41" s="9"/>
      <c r="F41" s="9"/>
      <c r="G41" s="9"/>
      <c r="H41" s="9"/>
      <c r="I41" s="9"/>
      <c r="J41" s="9"/>
      <c r="K41" s="27" t="s">
        <v>18</v>
      </c>
    </row>
    <row r="42" ht="15.15" spans="1:11">
      <c r="A42" s="14">
        <v>40</v>
      </c>
      <c r="B42" s="15">
        <v>610486</v>
      </c>
      <c r="C42" s="16" t="s">
        <v>58</v>
      </c>
      <c r="D42" s="16"/>
      <c r="E42" s="17"/>
      <c r="F42" s="17"/>
      <c r="G42" s="17"/>
      <c r="H42" s="17"/>
      <c r="I42" s="17"/>
      <c r="J42" s="17"/>
      <c r="K42" s="29" t="s">
        <v>32</v>
      </c>
    </row>
  </sheetData>
  <autoFilter ref="A2:K42">
    <extLst/>
  </autoFilter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timrock</dc:creator>
  <cp:lastModifiedBy>milo..</cp:lastModifiedBy>
  <dcterms:created xsi:type="dcterms:W3CDTF">2024-04-03T05:34:52Z</dcterms:created>
  <dcterms:modified xsi:type="dcterms:W3CDTF">2024-04-03T05:50:21Z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9ADBEDEC99444C6AA4BDDB43E83337A7_11</vt:lpwstr>
  </property>
  <property fmtid="{D5CDD505-2E9C-101B-9397-08002B2CF9AE}" pid="3" name="KSOProductBuildVer">
    <vt:lpwstr>2052-12.1.0.16388</vt:lpwstr>
  </property>
</Properties>
</file>